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95894E7D-DDB0-450F-B708-616A7FE98C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1" l="1"/>
  <c r="B16" i="1"/>
  <c r="B14" i="1"/>
  <c r="B13" i="1"/>
  <c r="B12" i="1"/>
  <c r="B26" i="1" l="1"/>
  <c r="B19" i="1"/>
  <c r="B18" i="1"/>
  <c r="B29" i="1" l="1"/>
  <c r="B28" i="1"/>
  <c r="B21" i="1"/>
  <c r="B20" i="1"/>
  <c r="B15" i="1"/>
  <c r="B11" i="1"/>
  <c r="B10" i="1"/>
  <c r="B9" i="1"/>
  <c r="B27" i="1" l="1"/>
</calcChain>
</file>

<file path=xl/sharedStrings.xml><?xml version="1.0" encoding="utf-8"?>
<sst xmlns="http://schemas.openxmlformats.org/spreadsheetml/2006/main" count="138" uniqueCount="66">
  <si>
    <t>Aantal weken zwanger</t>
  </si>
  <si>
    <t>24-26w</t>
  </si>
  <si>
    <t>28w</t>
  </si>
  <si>
    <t>Gynaecoloog</t>
  </si>
  <si>
    <t>32w</t>
  </si>
  <si>
    <t>35w</t>
  </si>
  <si>
    <t>37w</t>
  </si>
  <si>
    <t>39w</t>
  </si>
  <si>
    <t>40w</t>
  </si>
  <si>
    <t>Datum</t>
  </si>
  <si>
    <t xml:space="preserve">4-6w </t>
  </si>
  <si>
    <t>Verwachte bevallingsdatum:</t>
  </si>
  <si>
    <t>12w (11-13w)</t>
  </si>
  <si>
    <t>15w (14-16w)</t>
  </si>
  <si>
    <t>20w (20-22w)</t>
  </si>
  <si>
    <t>1e zwangerschap</t>
  </si>
  <si>
    <t>Afspraken</t>
  </si>
  <si>
    <t>Uur</t>
  </si>
  <si>
    <t xml:space="preserve">Huisarts </t>
  </si>
  <si>
    <r>
      <t>1</t>
    </r>
    <r>
      <rPr>
        <vertAlign val="superscript"/>
        <sz val="12"/>
        <color theme="1"/>
        <rFont val="Lucida Sans"/>
        <family val="2"/>
      </rPr>
      <t>e</t>
    </r>
    <r>
      <rPr>
        <sz val="12"/>
        <color theme="1"/>
        <rFont val="Lucida Sans"/>
        <family val="2"/>
      </rPr>
      <t xml:space="preserve"> trimester echo</t>
    </r>
  </si>
  <si>
    <r>
      <t>2</t>
    </r>
    <r>
      <rPr>
        <vertAlign val="superscript"/>
        <sz val="12"/>
        <color theme="1"/>
        <rFont val="Lucida Sans"/>
        <family val="2"/>
      </rPr>
      <t>e</t>
    </r>
    <r>
      <rPr>
        <sz val="12"/>
        <color theme="1"/>
        <rFont val="Lucida Sans"/>
        <family val="2"/>
      </rPr>
      <t xml:space="preserve"> trimester echo </t>
    </r>
  </si>
  <si>
    <r>
      <t>3</t>
    </r>
    <r>
      <rPr>
        <vertAlign val="superscript"/>
        <sz val="12"/>
        <color theme="1"/>
        <rFont val="Lucida Sans"/>
        <family val="2"/>
      </rPr>
      <t>e</t>
    </r>
    <r>
      <rPr>
        <sz val="12"/>
        <color theme="1"/>
        <rFont val="Lucida Sans"/>
        <family val="2"/>
      </rPr>
      <t xml:space="preserve"> trimester echo + Gynaecoloog</t>
    </r>
  </si>
  <si>
    <t xml:space="preserve">    /</t>
  </si>
  <si>
    <t>Richtdatum</t>
  </si>
  <si>
    <t xml:space="preserve">Vaste arts: </t>
  </si>
  <si>
    <t>30w</t>
  </si>
  <si>
    <t>Kinesist (logo kine)</t>
  </si>
  <si>
    <t>4-6w</t>
  </si>
  <si>
    <t>Kine</t>
  </si>
  <si>
    <t>6w</t>
  </si>
  <si>
    <t>Maatschappelijk werk</t>
  </si>
  <si>
    <t>Vroedvrouw</t>
  </si>
  <si>
    <t>/</t>
  </si>
  <si>
    <t>25w</t>
  </si>
  <si>
    <t xml:space="preserve"> /</t>
  </si>
  <si>
    <r>
      <t>3</t>
    </r>
    <r>
      <rPr>
        <vertAlign val="superscript"/>
        <sz val="12"/>
        <color theme="1"/>
        <rFont val="Lucida Sans"/>
        <family val="2"/>
      </rPr>
      <t>e</t>
    </r>
    <r>
      <rPr>
        <sz val="12"/>
        <color theme="1"/>
        <rFont val="Lucida Sans"/>
        <family val="2"/>
      </rPr>
      <t xml:space="preserve"> trimester echo </t>
    </r>
  </si>
  <si>
    <t>Aantal weken na bevalling</t>
  </si>
  <si>
    <r>
      <rPr>
        <i/>
        <sz val="12"/>
        <color theme="1"/>
        <rFont val="Lucida Sans"/>
        <family val="2"/>
      </rPr>
      <t>Gynaecoloog</t>
    </r>
    <r>
      <rPr>
        <sz val="12"/>
        <color theme="1"/>
        <rFont val="Lucida Sans"/>
        <family val="2"/>
      </rPr>
      <t xml:space="preserve"> of Verpleging </t>
    </r>
    <r>
      <rPr>
        <sz val="12"/>
        <color theme="1"/>
        <rFont val="Calibri"/>
        <family val="2"/>
      </rPr>
      <t>→</t>
    </r>
    <r>
      <rPr>
        <sz val="12"/>
        <color theme="1"/>
        <rFont val="Lucida Sans"/>
        <family val="2"/>
      </rPr>
      <t xml:space="preserve"> </t>
    </r>
    <r>
      <rPr>
        <sz val="12"/>
        <color theme="3" tint="0.39997558519241921"/>
        <rFont val="Lucida Sans"/>
        <family val="2"/>
      </rPr>
      <t>Huisarts</t>
    </r>
  </si>
  <si>
    <r>
      <t xml:space="preserve">Gynaecoloog of </t>
    </r>
    <r>
      <rPr>
        <sz val="11"/>
        <color theme="3" tint="0.39997558519241921"/>
        <rFont val="Lucida Sans"/>
        <family val="2"/>
      </rPr>
      <t>Huisarts</t>
    </r>
  </si>
  <si>
    <r>
      <rPr>
        <sz val="12"/>
        <color theme="3" tint="0.39997558519241921"/>
        <rFont val="Lucida Sans"/>
        <family val="2"/>
      </rPr>
      <t>Huisarts</t>
    </r>
    <r>
      <rPr>
        <sz val="12"/>
        <color theme="1"/>
        <rFont val="Lucida Sans"/>
        <family val="2"/>
      </rPr>
      <t xml:space="preserve"> </t>
    </r>
    <r>
      <rPr>
        <sz val="12"/>
        <color theme="1"/>
        <rFont val="Calibri"/>
        <family val="2"/>
      </rPr>
      <t>→</t>
    </r>
    <r>
      <rPr>
        <sz val="12"/>
        <color theme="1"/>
        <rFont val="Lucida Sans"/>
        <family val="2"/>
      </rPr>
      <t xml:space="preserve"> </t>
    </r>
    <r>
      <rPr>
        <sz val="12"/>
        <color rgb="FF92D050"/>
        <rFont val="Lucida Sans"/>
        <family val="2"/>
      </rPr>
      <t>Verpleging</t>
    </r>
  </si>
  <si>
    <r>
      <rPr>
        <sz val="12"/>
        <color rgb="FF92D050"/>
        <rFont val="Lucida Sans"/>
        <family val="2"/>
      </rPr>
      <t>Verpleging</t>
    </r>
    <r>
      <rPr>
        <sz val="12"/>
        <color theme="1"/>
        <rFont val="Lucida Sans"/>
        <family val="2"/>
      </rPr>
      <t xml:space="preserve"> </t>
    </r>
    <r>
      <rPr>
        <sz val="12"/>
        <color theme="1"/>
        <rFont val="Calibri"/>
        <family val="2"/>
      </rPr>
      <t>→</t>
    </r>
    <r>
      <rPr>
        <sz val="12"/>
        <color theme="1"/>
        <rFont val="Lucida Sans"/>
        <family val="2"/>
      </rPr>
      <t xml:space="preserve"> </t>
    </r>
    <r>
      <rPr>
        <sz val="12"/>
        <color theme="3" tint="0.39997558519241921"/>
        <rFont val="Lucida Sans"/>
        <family val="2"/>
      </rPr>
      <t>Huisarts</t>
    </r>
  </si>
  <si>
    <r>
      <rPr>
        <sz val="12"/>
        <color rgb="FF92D050"/>
        <rFont val="Lucida Sans"/>
        <family val="2"/>
      </rPr>
      <t xml:space="preserve">Verpleging </t>
    </r>
    <r>
      <rPr>
        <sz val="12"/>
        <color theme="1"/>
        <rFont val="Calibri"/>
        <family val="2"/>
      </rPr>
      <t>→</t>
    </r>
    <r>
      <rPr>
        <sz val="12"/>
        <color theme="3" tint="0.39997558519241921"/>
        <rFont val="Lucida Sans"/>
        <family val="2"/>
      </rPr>
      <t xml:space="preserve"> Huisarts</t>
    </r>
  </si>
  <si>
    <r>
      <t xml:space="preserve">Huisarts </t>
    </r>
    <r>
      <rPr>
        <sz val="12"/>
        <rFont val="Calibri"/>
        <family val="2"/>
      </rPr>
      <t>→</t>
    </r>
    <r>
      <rPr>
        <sz val="12"/>
        <rFont val="Lucida Sans"/>
        <family val="2"/>
      </rPr>
      <t xml:space="preserve"> Verpleging</t>
    </r>
  </si>
  <si>
    <r>
      <t>1</t>
    </r>
    <r>
      <rPr>
        <vertAlign val="superscript"/>
        <sz val="12"/>
        <rFont val="Lucida Sans"/>
        <family val="2"/>
      </rPr>
      <t>e</t>
    </r>
    <r>
      <rPr>
        <sz val="12"/>
        <rFont val="Lucida Sans"/>
        <family val="2"/>
      </rPr>
      <t xml:space="preserve"> trimester echo</t>
    </r>
  </si>
  <si>
    <r>
      <t xml:space="preserve">Verpleging </t>
    </r>
    <r>
      <rPr>
        <sz val="12"/>
        <rFont val="Calibri"/>
        <family val="2"/>
      </rPr>
      <t>→</t>
    </r>
    <r>
      <rPr>
        <sz val="12"/>
        <rFont val="Lucida Sans"/>
        <family val="2"/>
      </rPr>
      <t xml:space="preserve"> Huisarts</t>
    </r>
  </si>
  <si>
    <r>
      <t>2</t>
    </r>
    <r>
      <rPr>
        <vertAlign val="superscript"/>
        <sz val="12"/>
        <rFont val="Lucida Sans"/>
        <family val="2"/>
      </rPr>
      <t>e</t>
    </r>
    <r>
      <rPr>
        <sz val="12"/>
        <rFont val="Lucida Sans"/>
        <family val="2"/>
      </rPr>
      <t xml:space="preserve"> trimester echo </t>
    </r>
  </si>
  <si>
    <r>
      <t>3</t>
    </r>
    <r>
      <rPr>
        <vertAlign val="superscript"/>
        <sz val="12"/>
        <rFont val="Lucida Sans"/>
        <family val="2"/>
      </rPr>
      <t>e</t>
    </r>
    <r>
      <rPr>
        <sz val="12"/>
        <rFont val="Lucida Sans"/>
        <family val="2"/>
      </rPr>
      <t xml:space="preserve"> trimester echo + Gynaecoloog</t>
    </r>
  </si>
  <si>
    <r>
      <t xml:space="preserve">Gynaecoloog/ </t>
    </r>
    <r>
      <rPr>
        <sz val="12"/>
        <color rgb="FF7030A0"/>
        <rFont val="Lucida Sans"/>
        <family val="2"/>
      </rPr>
      <t>Vroedvrouw</t>
    </r>
  </si>
  <si>
    <r>
      <t>Gynaecoloog/</t>
    </r>
    <r>
      <rPr>
        <i/>
        <sz val="12"/>
        <color rgb="FF7030A0"/>
        <rFont val="Lucida Sans"/>
        <family val="2"/>
      </rPr>
      <t xml:space="preserve"> Vroedvrouw</t>
    </r>
  </si>
  <si>
    <r>
      <t>Gynaecoloog/</t>
    </r>
    <r>
      <rPr>
        <sz val="12"/>
        <color rgb="FF7030A0"/>
        <rFont val="Lucida Sans"/>
        <family val="2"/>
      </rPr>
      <t xml:space="preserve"> Vroedvrouw</t>
    </r>
  </si>
  <si>
    <t>1w</t>
  </si>
  <si>
    <t>huisbezoek</t>
  </si>
  <si>
    <t>Huisarts</t>
  </si>
  <si>
    <t>Vroedvrouw (met GCT)</t>
  </si>
  <si>
    <t>Kinesist</t>
  </si>
  <si>
    <t>38W</t>
  </si>
  <si>
    <t xml:space="preserve">    </t>
  </si>
  <si>
    <t>na thuiskomst</t>
  </si>
  <si>
    <t>Wijkgezondheidscentrum De Ridderbuurt Leuven</t>
  </si>
  <si>
    <t xml:space="preserve">Zwangerschapsopvolging </t>
  </si>
  <si>
    <t>Huisarts of kinderarts: onderzoek kindje</t>
  </si>
  <si>
    <t>Huisarts of gynaecoloog</t>
  </si>
  <si>
    <r>
      <t xml:space="preserve">Verpleging </t>
    </r>
    <r>
      <rPr>
        <sz val="12"/>
        <rFont val="Calibri"/>
        <family val="2"/>
      </rPr>
      <t/>
    </r>
  </si>
  <si>
    <t>Vroedvrouw (2dagen later)</t>
  </si>
  <si>
    <t>//</t>
  </si>
  <si>
    <t xml:space="preserve">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</si>
</sst>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Lucida Sans"/>
      <family val="2"/>
    </font>
    <font>
      <b/>
      <sz val="12"/>
      <color theme="1"/>
      <name val="Lucida Sans"/>
      <family val="2"/>
    </font>
    <font>
      <sz val="12"/>
      <color theme="1"/>
      <name val="Lucida Sans"/>
      <family val="2"/>
    </font>
    <font>
      <vertAlign val="superscript"/>
      <sz val="12"/>
      <color theme="1"/>
      <name val="Lucida Sans"/>
      <family val="2"/>
    </font>
    <font>
      <i/>
      <sz val="12"/>
      <color theme="1"/>
      <name val="Lucida Sans"/>
      <family val="2"/>
    </font>
    <font>
      <b/>
      <sz val="16"/>
      <color theme="1"/>
      <name val="Lucida Sans"/>
      <family val="2"/>
    </font>
    <font>
      <sz val="12"/>
      <color theme="1"/>
      <name val="Calibri"/>
      <family val="2"/>
    </font>
    <font>
      <sz val="12"/>
      <name val="Lucida Sans"/>
      <family val="2"/>
    </font>
    <font>
      <sz val="12"/>
      <color theme="3" tint="0.39997558519241921"/>
      <name val="Lucida Sans"/>
      <family val="2"/>
    </font>
    <font>
      <sz val="11"/>
      <color theme="3" tint="0.39997558519241921"/>
      <name val="Lucida Sans"/>
      <family val="2"/>
    </font>
    <font>
      <sz val="12"/>
      <color rgb="FF92D050"/>
      <name val="Lucida Sans"/>
      <family val="2"/>
    </font>
    <font>
      <sz val="12"/>
      <name val="Calibri"/>
      <family val="2"/>
    </font>
    <font>
      <i/>
      <sz val="12"/>
      <name val="Lucida Sans"/>
      <family val="2"/>
    </font>
    <font>
      <vertAlign val="superscript"/>
      <sz val="12"/>
      <name val="Lucida Sans"/>
      <family val="2"/>
    </font>
    <font>
      <sz val="11"/>
      <name val="Lucida Sans"/>
      <family val="2"/>
    </font>
    <font>
      <b/>
      <sz val="12"/>
      <name val="Lucida Sans"/>
      <family val="2"/>
    </font>
    <font>
      <i/>
      <sz val="12"/>
      <color theme="5" tint="0.39997558519241921"/>
      <name val="Lucida Sans"/>
      <family val="2"/>
    </font>
    <font>
      <sz val="12"/>
      <color rgb="FFFF0000"/>
      <name val="Lucida Sans"/>
      <family val="2"/>
    </font>
    <font>
      <sz val="11"/>
      <color rgb="FFFF0000"/>
      <name val="Lucida Sans"/>
      <family val="2"/>
    </font>
    <font>
      <sz val="12"/>
      <color rgb="FF7030A0"/>
      <name val="Lucida Sans"/>
      <family val="2"/>
    </font>
    <font>
      <i/>
      <sz val="12"/>
      <color rgb="FF7030A0"/>
      <name val="Lucida Sans"/>
      <family val="2"/>
    </font>
    <font>
      <sz val="8"/>
      <color theme="1"/>
      <name val="Lucida Sans"/>
      <family val="2"/>
    </font>
    <font>
      <sz val="8"/>
      <name val="Lucida Sans"/>
      <family val="2"/>
    </font>
    <font>
      <sz val="8"/>
      <color rgb="FF0070C0"/>
      <name val="Lucida Sans"/>
      <family val="2"/>
    </font>
    <font>
      <sz val="8"/>
      <color rgb="FF7030A0"/>
      <name val="Lucida San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/>
    <xf numFmtId="14" fontId="1" fillId="0" borderId="0" xfId="0" applyNumberFormat="1" applyFont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7" fillId="0" borderId="4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/>
    </xf>
    <xf numFmtId="0" fontId="20" fillId="0" borderId="8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3" fillId="0" borderId="9" xfId="0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>
      <alignment horizontal="center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" fillId="0" borderId="7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5.jpeg"/><Relationship Id="rId3" Type="http://schemas.openxmlformats.org/officeDocument/2006/relationships/image" Target="../media/image9.jpeg"/><Relationship Id="rId7" Type="http://schemas.openxmlformats.org/officeDocument/2006/relationships/image" Target="../media/image3.png"/><Relationship Id="rId12" Type="http://schemas.openxmlformats.org/officeDocument/2006/relationships/image" Target="../media/image14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2.png"/><Relationship Id="rId11" Type="http://schemas.openxmlformats.org/officeDocument/2006/relationships/image" Target="../media/image13.png"/><Relationship Id="rId5" Type="http://schemas.openxmlformats.org/officeDocument/2006/relationships/image" Target="../media/image1.png"/><Relationship Id="rId10" Type="http://schemas.openxmlformats.org/officeDocument/2006/relationships/image" Target="../media/image4.png"/><Relationship Id="rId4" Type="http://schemas.openxmlformats.org/officeDocument/2006/relationships/image" Target="../media/image10.jpeg"/><Relationship Id="rId9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.png"/><Relationship Id="rId7" Type="http://schemas.openxmlformats.org/officeDocument/2006/relationships/image" Target="../media/image16.jpeg"/><Relationship Id="rId2" Type="http://schemas.openxmlformats.org/officeDocument/2006/relationships/image" Target="../media/image1.png"/><Relationship Id="rId1" Type="http://schemas.openxmlformats.org/officeDocument/2006/relationships/image" Target="../media/image7.jpeg"/><Relationship Id="rId6" Type="http://schemas.openxmlformats.org/officeDocument/2006/relationships/image" Target="../media/image15.jpeg"/><Relationship Id="rId5" Type="http://schemas.openxmlformats.org/officeDocument/2006/relationships/image" Target="../media/image9.jpeg"/><Relationship Id="rId4" Type="http://schemas.openxmlformats.org/officeDocument/2006/relationships/image" Target="../media/image11.png"/><Relationship Id="rId9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8</xdr:row>
      <xdr:rowOff>47626</xdr:rowOff>
    </xdr:from>
    <xdr:to>
      <xdr:col>2</xdr:col>
      <xdr:colOff>476251</xdr:colOff>
      <xdr:row>8</xdr:row>
      <xdr:rowOff>283183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6" y="2019301"/>
          <a:ext cx="228600" cy="22984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10</xdr:row>
      <xdr:rowOff>28575</xdr:rowOff>
    </xdr:from>
    <xdr:to>
      <xdr:col>2</xdr:col>
      <xdr:colOff>493910</xdr:colOff>
      <xdr:row>10</xdr:row>
      <xdr:rowOff>285750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647950"/>
          <a:ext cx="255785" cy="257175"/>
        </a:xfrm>
        <a:prstGeom prst="rect">
          <a:avLst/>
        </a:prstGeom>
      </xdr:spPr>
    </xdr:pic>
    <xdr:clientData/>
  </xdr:twoCellAnchor>
  <xdr:twoCellAnchor editAs="oneCell">
    <xdr:from>
      <xdr:col>2</xdr:col>
      <xdr:colOff>224519</xdr:colOff>
      <xdr:row>14</xdr:row>
      <xdr:rowOff>43543</xdr:rowOff>
    </xdr:from>
    <xdr:to>
      <xdr:col>2</xdr:col>
      <xdr:colOff>468977</xdr:colOff>
      <xdr:row>14</xdr:row>
      <xdr:rowOff>289288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6" y="4408714"/>
          <a:ext cx="236838" cy="238125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228601</xdr:colOff>
      <xdr:row>20</xdr:row>
      <xdr:rowOff>19050</xdr:rowOff>
    </xdr:from>
    <xdr:to>
      <xdr:col>2</xdr:col>
      <xdr:colOff>476869</xdr:colOff>
      <xdr:row>20</xdr:row>
      <xdr:rowOff>245745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5229225"/>
          <a:ext cx="236838" cy="238125"/>
        </a:xfrm>
        <a:prstGeom prst="rect">
          <a:avLst/>
        </a:prstGeom>
      </xdr:spPr>
    </xdr:pic>
    <xdr:clientData/>
  </xdr:twoCellAnchor>
  <xdr:oneCellAnchor>
    <xdr:from>
      <xdr:col>2</xdr:col>
      <xdr:colOff>76200</xdr:colOff>
      <xdr:row>28</xdr:row>
      <xdr:rowOff>57150</xdr:rowOff>
    </xdr:from>
    <xdr:ext cx="217891" cy="219075"/>
    <xdr:pic>
      <xdr:nvPicPr>
        <xdr:cNvPr id="23" name="Afbeeldin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7781925"/>
          <a:ext cx="217891" cy="219075"/>
        </a:xfrm>
        <a:prstGeom prst="rect">
          <a:avLst/>
        </a:prstGeom>
      </xdr:spPr>
    </xdr:pic>
    <xdr:clientData/>
  </xdr:oneCellAnchor>
  <xdr:twoCellAnchor editAs="oneCell">
    <xdr:from>
      <xdr:col>2</xdr:col>
      <xdr:colOff>238125</xdr:colOff>
      <xdr:row>19</xdr:row>
      <xdr:rowOff>28575</xdr:rowOff>
    </xdr:from>
    <xdr:to>
      <xdr:col>2</xdr:col>
      <xdr:colOff>474963</xdr:colOff>
      <xdr:row>19</xdr:row>
      <xdr:rowOff>266700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914900"/>
          <a:ext cx="236838" cy="23812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25</xdr:row>
      <xdr:rowOff>19051</xdr:rowOff>
    </xdr:from>
    <xdr:to>
      <xdr:col>2</xdr:col>
      <xdr:colOff>701040</xdr:colOff>
      <xdr:row>25</xdr:row>
      <xdr:rowOff>266335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6353176"/>
          <a:ext cx="342900" cy="247284"/>
        </a:xfrm>
        <a:prstGeom prst="rect">
          <a:avLst/>
        </a:prstGeom>
      </xdr:spPr>
    </xdr:pic>
    <xdr:clientData/>
  </xdr:twoCellAnchor>
  <xdr:oneCellAnchor>
    <xdr:from>
      <xdr:col>2</xdr:col>
      <xdr:colOff>103415</xdr:colOff>
      <xdr:row>26</xdr:row>
      <xdr:rowOff>43543</xdr:rowOff>
    </xdr:from>
    <xdr:ext cx="217891" cy="219075"/>
    <xdr:pic>
      <xdr:nvPicPr>
        <xdr:cNvPr id="29" name="Afbeeldin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2172" y="7228114"/>
          <a:ext cx="217891" cy="21907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86591</xdr:rowOff>
    </xdr:from>
    <xdr:to>
      <xdr:col>0</xdr:col>
      <xdr:colOff>1806806</xdr:colOff>
      <xdr:row>1</xdr:row>
      <xdr:rowOff>241415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BFE35381-85B4-4006-BE68-457EC1242059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91"/>
          <a:ext cx="1801091" cy="3983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51955</xdr:colOff>
      <xdr:row>5</xdr:row>
      <xdr:rowOff>43295</xdr:rowOff>
    </xdr:from>
    <xdr:to>
      <xdr:col>2</xdr:col>
      <xdr:colOff>891887</xdr:colOff>
      <xdr:row>5</xdr:row>
      <xdr:rowOff>303068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B78647BB-D6BF-4A48-894A-BE99D2656366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228" y="2104159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43295</xdr:colOff>
      <xdr:row>6</xdr:row>
      <xdr:rowOff>25977</xdr:rowOff>
    </xdr:from>
    <xdr:to>
      <xdr:col>2</xdr:col>
      <xdr:colOff>892752</xdr:colOff>
      <xdr:row>6</xdr:row>
      <xdr:rowOff>285750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9B5F04EB-0299-4B21-B866-DC308AE51E5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0568" y="2407227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34637</xdr:colOff>
      <xdr:row>7</xdr:row>
      <xdr:rowOff>43295</xdr:rowOff>
    </xdr:from>
    <xdr:to>
      <xdr:col>2</xdr:col>
      <xdr:colOff>874569</xdr:colOff>
      <xdr:row>7</xdr:row>
      <xdr:rowOff>303068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CD115E0A-C54C-48CB-90A1-765C09075D8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1910" y="2744931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60614</xdr:colOff>
      <xdr:row>9</xdr:row>
      <xdr:rowOff>25977</xdr:rowOff>
    </xdr:from>
    <xdr:to>
      <xdr:col>2</xdr:col>
      <xdr:colOff>892926</xdr:colOff>
      <xdr:row>9</xdr:row>
      <xdr:rowOff>285750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17ED62D5-9DD1-44C6-AE88-ECDD60E697D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887" y="3368386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25977</xdr:colOff>
      <xdr:row>11</xdr:row>
      <xdr:rowOff>34636</xdr:rowOff>
    </xdr:from>
    <xdr:to>
      <xdr:col>2</xdr:col>
      <xdr:colOff>860194</xdr:colOff>
      <xdr:row>11</xdr:row>
      <xdr:rowOff>288694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F9DDB8BD-2C5B-417C-B24E-D5C790DAFCC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4017818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43296</xdr:colOff>
      <xdr:row>12</xdr:row>
      <xdr:rowOff>17318</xdr:rowOff>
    </xdr:from>
    <xdr:to>
      <xdr:col>2</xdr:col>
      <xdr:colOff>892753</xdr:colOff>
      <xdr:row>12</xdr:row>
      <xdr:rowOff>282806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11BFD869-9518-44D6-B4F9-350A0BF6D595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0569" y="4320886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51955</xdr:colOff>
      <xdr:row>13</xdr:row>
      <xdr:rowOff>17318</xdr:rowOff>
    </xdr:from>
    <xdr:to>
      <xdr:col>2</xdr:col>
      <xdr:colOff>891887</xdr:colOff>
      <xdr:row>13</xdr:row>
      <xdr:rowOff>282806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7E3D1C7-5843-4259-95B4-6566719F7178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228" y="4641273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17318</xdr:colOff>
      <xdr:row>15</xdr:row>
      <xdr:rowOff>34637</xdr:rowOff>
    </xdr:from>
    <xdr:to>
      <xdr:col>2</xdr:col>
      <xdr:colOff>857250</xdr:colOff>
      <xdr:row>15</xdr:row>
      <xdr:rowOff>288695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7285BECC-3E0B-4258-B8B9-212F58708853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4591" y="5299364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17319</xdr:colOff>
      <xdr:row>16</xdr:row>
      <xdr:rowOff>34637</xdr:rowOff>
    </xdr:from>
    <xdr:to>
      <xdr:col>2</xdr:col>
      <xdr:colOff>857251</xdr:colOff>
      <xdr:row>16</xdr:row>
      <xdr:rowOff>288695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FB196FFB-C303-472F-81C8-DBEE23800975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4592" y="5619751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25978</xdr:colOff>
      <xdr:row>17</xdr:row>
      <xdr:rowOff>25977</xdr:rowOff>
    </xdr:from>
    <xdr:to>
      <xdr:col>2</xdr:col>
      <xdr:colOff>860195</xdr:colOff>
      <xdr:row>17</xdr:row>
      <xdr:rowOff>285750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550CA640-3A8F-491D-A8E8-AC68CBB7B42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1" y="5931477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43296</xdr:colOff>
      <xdr:row>18</xdr:row>
      <xdr:rowOff>17318</xdr:rowOff>
    </xdr:from>
    <xdr:to>
      <xdr:col>2</xdr:col>
      <xdr:colOff>892753</xdr:colOff>
      <xdr:row>18</xdr:row>
      <xdr:rowOff>282806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A0A7A40B-3A32-4165-956D-77AEC4D7A8E7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0569" y="6243204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441613</xdr:colOff>
      <xdr:row>26</xdr:row>
      <xdr:rowOff>34637</xdr:rowOff>
    </xdr:from>
    <xdr:to>
      <xdr:col>2</xdr:col>
      <xdr:colOff>935181</xdr:colOff>
      <xdr:row>27</xdr:row>
      <xdr:rowOff>866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E1600C64-743F-4D9B-95B5-E315AE5D6ED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886" y="8399319"/>
          <a:ext cx="493568" cy="2770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47625</xdr:colOff>
      <xdr:row>27</xdr:row>
      <xdr:rowOff>36369</xdr:rowOff>
    </xdr:from>
    <xdr:to>
      <xdr:col>2</xdr:col>
      <xdr:colOff>893272</xdr:colOff>
      <xdr:row>27</xdr:row>
      <xdr:rowOff>284712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3C05B8D1-5103-49C1-8589-080B5F7CD83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898" y="8721437"/>
          <a:ext cx="839932" cy="25977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441613</xdr:colOff>
      <xdr:row>28</xdr:row>
      <xdr:rowOff>34637</xdr:rowOff>
    </xdr:from>
    <xdr:ext cx="493568" cy="277091"/>
    <xdr:pic>
      <xdr:nvPicPr>
        <xdr:cNvPr id="48" name="Afbeelding 47">
          <a:extLst>
            <a:ext uri="{FF2B5EF4-FFF2-40B4-BE49-F238E27FC236}">
              <a16:creationId xmlns:a16="http://schemas.microsoft.com/office/drawing/2014/main" id="{F62B049B-D98C-4D3E-87A9-0EE47ECFB78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886" y="8399319"/>
          <a:ext cx="493568" cy="27709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83450</xdr:colOff>
      <xdr:row>1</xdr:row>
      <xdr:rowOff>38100</xdr:rowOff>
    </xdr:from>
    <xdr:to>
      <xdr:col>1</xdr:col>
      <xdr:colOff>581026</xdr:colOff>
      <xdr:row>1</xdr:row>
      <xdr:rowOff>297206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675" y="1038225"/>
          <a:ext cx="497576" cy="259106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2</xdr:row>
      <xdr:rowOff>19051</xdr:rowOff>
    </xdr:from>
    <xdr:to>
      <xdr:col>1</xdr:col>
      <xdr:colOff>580416</xdr:colOff>
      <xdr:row>2</xdr:row>
      <xdr:rowOff>247651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1343026"/>
          <a:ext cx="466115" cy="228600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5</xdr:row>
      <xdr:rowOff>28575</xdr:rowOff>
    </xdr:from>
    <xdr:to>
      <xdr:col>1</xdr:col>
      <xdr:colOff>638176</xdr:colOff>
      <xdr:row>5</xdr:row>
      <xdr:rowOff>291148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2324100"/>
          <a:ext cx="552450" cy="262573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7</xdr:row>
      <xdr:rowOff>38101</xdr:rowOff>
    </xdr:from>
    <xdr:to>
      <xdr:col>1</xdr:col>
      <xdr:colOff>609601</xdr:colOff>
      <xdr:row>7</xdr:row>
      <xdr:rowOff>266007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2981326"/>
          <a:ext cx="495300" cy="227906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11</xdr:row>
      <xdr:rowOff>38100</xdr:rowOff>
    </xdr:from>
    <xdr:to>
      <xdr:col>1</xdr:col>
      <xdr:colOff>619126</xdr:colOff>
      <xdr:row>11</xdr:row>
      <xdr:rowOff>292303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1" y="4276725"/>
          <a:ext cx="552450" cy="254203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4</xdr:row>
      <xdr:rowOff>47626</xdr:rowOff>
    </xdr:from>
    <xdr:to>
      <xdr:col>1</xdr:col>
      <xdr:colOff>476251</xdr:colOff>
      <xdr:row>4</xdr:row>
      <xdr:rowOff>277468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6" y="2019301"/>
          <a:ext cx="228600" cy="229842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6</xdr:row>
      <xdr:rowOff>28575</xdr:rowOff>
    </xdr:from>
    <xdr:to>
      <xdr:col>1</xdr:col>
      <xdr:colOff>493910</xdr:colOff>
      <xdr:row>6</xdr:row>
      <xdr:rowOff>285750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647950"/>
          <a:ext cx="255785" cy="25717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8</xdr:row>
      <xdr:rowOff>28575</xdr:rowOff>
    </xdr:from>
    <xdr:to>
      <xdr:col>1</xdr:col>
      <xdr:colOff>494014</xdr:colOff>
      <xdr:row>8</xdr:row>
      <xdr:rowOff>266700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1" y="3295650"/>
          <a:ext cx="236838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10</xdr:row>
      <xdr:rowOff>28576</xdr:rowOff>
    </xdr:from>
    <xdr:to>
      <xdr:col>1</xdr:col>
      <xdr:colOff>493963</xdr:colOff>
      <xdr:row>10</xdr:row>
      <xdr:rowOff>276226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6" y="3943351"/>
          <a:ext cx="246312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12</xdr:row>
      <xdr:rowOff>19051</xdr:rowOff>
    </xdr:from>
    <xdr:to>
      <xdr:col>1</xdr:col>
      <xdr:colOff>523875</xdr:colOff>
      <xdr:row>12</xdr:row>
      <xdr:rowOff>192002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581526"/>
          <a:ext cx="276225" cy="27772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13</xdr:row>
      <xdr:rowOff>66675</xdr:rowOff>
    </xdr:from>
    <xdr:to>
      <xdr:col>1</xdr:col>
      <xdr:colOff>246466</xdr:colOff>
      <xdr:row>13</xdr:row>
      <xdr:rowOff>190500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4953000"/>
          <a:ext cx="217891" cy="21907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14</xdr:row>
      <xdr:rowOff>19050</xdr:rowOff>
    </xdr:from>
    <xdr:to>
      <xdr:col>1</xdr:col>
      <xdr:colOff>465439</xdr:colOff>
      <xdr:row>14</xdr:row>
      <xdr:rowOff>190500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5229225"/>
          <a:ext cx="236838" cy="238125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13</xdr:row>
      <xdr:rowOff>47626</xdr:rowOff>
    </xdr:from>
    <xdr:to>
      <xdr:col>1</xdr:col>
      <xdr:colOff>733425</xdr:colOff>
      <xdr:row>13</xdr:row>
      <xdr:rowOff>270826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4933951"/>
          <a:ext cx="428625" cy="2232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9</xdr:row>
      <xdr:rowOff>9525</xdr:rowOff>
    </xdr:from>
    <xdr:to>
      <xdr:col>1</xdr:col>
      <xdr:colOff>619125</xdr:colOff>
      <xdr:row>9</xdr:row>
      <xdr:rowOff>274389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3600450"/>
          <a:ext cx="523875" cy="264864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3</xdr:row>
      <xdr:rowOff>9525</xdr:rowOff>
    </xdr:from>
    <xdr:to>
      <xdr:col>1</xdr:col>
      <xdr:colOff>590550</xdr:colOff>
      <xdr:row>3</xdr:row>
      <xdr:rowOff>255126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657350"/>
          <a:ext cx="485775" cy="245601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18</xdr:row>
      <xdr:rowOff>9525</xdr:rowOff>
    </xdr:from>
    <xdr:to>
      <xdr:col>1</xdr:col>
      <xdr:colOff>657225</xdr:colOff>
      <xdr:row>18</xdr:row>
      <xdr:rowOff>272098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6343650"/>
          <a:ext cx="552450" cy="262573"/>
        </a:xfrm>
        <a:prstGeom prst="rect">
          <a:avLst/>
        </a:prstGeom>
      </xdr:spPr>
    </xdr:pic>
    <xdr:clientData/>
  </xdr:twoCellAnchor>
  <xdr:oneCellAnchor>
    <xdr:from>
      <xdr:col>1</xdr:col>
      <xdr:colOff>28575</xdr:colOff>
      <xdr:row>19</xdr:row>
      <xdr:rowOff>66675</xdr:rowOff>
    </xdr:from>
    <xdr:ext cx="217891" cy="219075"/>
    <xdr:pic>
      <xdr:nvPicPr>
        <xdr:cNvPr id="33" name="Afbeeldin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6724650"/>
          <a:ext cx="217891" cy="219075"/>
        </a:xfrm>
        <a:prstGeom prst="rect">
          <a:avLst/>
        </a:prstGeom>
      </xdr:spPr>
    </xdr:pic>
    <xdr:clientData/>
  </xdr:oneCellAnchor>
  <xdr:twoCellAnchor>
    <xdr:from>
      <xdr:col>1</xdr:col>
      <xdr:colOff>304800</xdr:colOff>
      <xdr:row>19</xdr:row>
      <xdr:rowOff>47626</xdr:rowOff>
    </xdr:from>
    <xdr:to>
      <xdr:col>1</xdr:col>
      <xdr:colOff>733425</xdr:colOff>
      <xdr:row>19</xdr:row>
      <xdr:rowOff>270826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6705601"/>
          <a:ext cx="428625" cy="223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83450</xdr:colOff>
      <xdr:row>1</xdr:row>
      <xdr:rowOff>38100</xdr:rowOff>
    </xdr:from>
    <xdr:to>
      <xdr:col>1</xdr:col>
      <xdr:colOff>581026</xdr:colOff>
      <xdr:row>1</xdr:row>
      <xdr:rowOff>297206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6100" y="361950"/>
          <a:ext cx="497576" cy="25910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4</xdr:row>
      <xdr:rowOff>47626</xdr:rowOff>
    </xdr:from>
    <xdr:to>
      <xdr:col>1</xdr:col>
      <xdr:colOff>476251</xdr:colOff>
      <xdr:row>4</xdr:row>
      <xdr:rowOff>277468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1" y="1343026"/>
          <a:ext cx="228600" cy="229842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6</xdr:row>
      <xdr:rowOff>28575</xdr:rowOff>
    </xdr:from>
    <xdr:to>
      <xdr:col>1</xdr:col>
      <xdr:colOff>493910</xdr:colOff>
      <xdr:row>6</xdr:row>
      <xdr:rowOff>285750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71675"/>
          <a:ext cx="255785" cy="25717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10</xdr:row>
      <xdr:rowOff>28576</xdr:rowOff>
    </xdr:from>
    <xdr:to>
      <xdr:col>1</xdr:col>
      <xdr:colOff>493963</xdr:colOff>
      <xdr:row>10</xdr:row>
      <xdr:rowOff>276226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1" y="3267076"/>
          <a:ext cx="246312" cy="24765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9</xdr:row>
      <xdr:rowOff>9525</xdr:rowOff>
    </xdr:from>
    <xdr:to>
      <xdr:col>1</xdr:col>
      <xdr:colOff>619125</xdr:colOff>
      <xdr:row>9</xdr:row>
      <xdr:rowOff>274389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2924175"/>
          <a:ext cx="523875" cy="264864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3</xdr:row>
      <xdr:rowOff>9525</xdr:rowOff>
    </xdr:from>
    <xdr:to>
      <xdr:col>1</xdr:col>
      <xdr:colOff>590550</xdr:colOff>
      <xdr:row>3</xdr:row>
      <xdr:rowOff>255126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981075"/>
          <a:ext cx="485775" cy="245601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2</xdr:row>
      <xdr:rowOff>28575</xdr:rowOff>
    </xdr:from>
    <xdr:to>
      <xdr:col>1</xdr:col>
      <xdr:colOff>514350</xdr:colOff>
      <xdr:row>2</xdr:row>
      <xdr:rowOff>322669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676275"/>
          <a:ext cx="295275" cy="294094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781050</xdr:colOff>
      <xdr:row>4</xdr:row>
      <xdr:rowOff>19050</xdr:rowOff>
    </xdr:from>
    <xdr:to>
      <xdr:col>1</xdr:col>
      <xdr:colOff>1076325</xdr:colOff>
      <xdr:row>4</xdr:row>
      <xdr:rowOff>313144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314450"/>
          <a:ext cx="295275" cy="294094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5</xdr:row>
      <xdr:rowOff>9525</xdr:rowOff>
    </xdr:from>
    <xdr:to>
      <xdr:col>1</xdr:col>
      <xdr:colOff>514350</xdr:colOff>
      <xdr:row>5</xdr:row>
      <xdr:rowOff>303619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1628775"/>
          <a:ext cx="295275" cy="294094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7</xdr:row>
      <xdr:rowOff>9525</xdr:rowOff>
    </xdr:from>
    <xdr:to>
      <xdr:col>1</xdr:col>
      <xdr:colOff>533400</xdr:colOff>
      <xdr:row>7</xdr:row>
      <xdr:rowOff>303619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2276475"/>
          <a:ext cx="295275" cy="294094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8</xdr:row>
      <xdr:rowOff>9525</xdr:rowOff>
    </xdr:from>
    <xdr:to>
      <xdr:col>1</xdr:col>
      <xdr:colOff>523876</xdr:colOff>
      <xdr:row>8</xdr:row>
      <xdr:rowOff>303619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6" y="2924175"/>
          <a:ext cx="295275" cy="294094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781050</xdr:colOff>
      <xdr:row>10</xdr:row>
      <xdr:rowOff>19050</xdr:rowOff>
    </xdr:from>
    <xdr:to>
      <xdr:col>1</xdr:col>
      <xdr:colOff>1076325</xdr:colOff>
      <xdr:row>10</xdr:row>
      <xdr:rowOff>313144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3581400"/>
          <a:ext cx="295275" cy="29409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11</xdr:row>
      <xdr:rowOff>9525</xdr:rowOff>
    </xdr:from>
    <xdr:to>
      <xdr:col>1</xdr:col>
      <xdr:colOff>571500</xdr:colOff>
      <xdr:row>11</xdr:row>
      <xdr:rowOff>303619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3895725"/>
          <a:ext cx="295275" cy="29409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12</xdr:row>
      <xdr:rowOff>19050</xdr:rowOff>
    </xdr:from>
    <xdr:to>
      <xdr:col>1</xdr:col>
      <xdr:colOff>541535</xdr:colOff>
      <xdr:row>12</xdr:row>
      <xdr:rowOff>276225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4229100"/>
          <a:ext cx="255785" cy="257175"/>
        </a:xfrm>
        <a:prstGeom prst="rect">
          <a:avLst/>
        </a:prstGeom>
      </xdr:spPr>
    </xdr:pic>
    <xdr:clientData/>
  </xdr:twoCellAnchor>
  <xdr:oneCellAnchor>
    <xdr:from>
      <xdr:col>1</xdr:col>
      <xdr:colOff>781050</xdr:colOff>
      <xdr:row>12</xdr:row>
      <xdr:rowOff>19050</xdr:rowOff>
    </xdr:from>
    <xdr:ext cx="295275" cy="294094"/>
    <xdr:pic>
      <xdr:nvPicPr>
        <xdr:cNvPr id="26" name="Afbeelding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3581400"/>
          <a:ext cx="295275" cy="294094"/>
        </a:xfrm>
        <a:prstGeom prst="rect">
          <a:avLst/>
        </a:prstGeom>
      </xdr:spPr>
    </xdr:pic>
    <xdr:clientData/>
  </xdr:oneCellAnchor>
  <xdr:oneCellAnchor>
    <xdr:from>
      <xdr:col>1</xdr:col>
      <xdr:colOff>285750</xdr:colOff>
      <xdr:row>13</xdr:row>
      <xdr:rowOff>19050</xdr:rowOff>
    </xdr:from>
    <xdr:ext cx="255785" cy="257175"/>
    <xdr:pic>
      <xdr:nvPicPr>
        <xdr:cNvPr id="27" name="Afbeelding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4229100"/>
          <a:ext cx="255785" cy="257175"/>
        </a:xfrm>
        <a:prstGeom prst="rect">
          <a:avLst/>
        </a:prstGeom>
      </xdr:spPr>
    </xdr:pic>
    <xdr:clientData/>
  </xdr:oneCellAnchor>
  <xdr:oneCellAnchor>
    <xdr:from>
      <xdr:col>1</xdr:col>
      <xdr:colOff>781050</xdr:colOff>
      <xdr:row>13</xdr:row>
      <xdr:rowOff>19050</xdr:rowOff>
    </xdr:from>
    <xdr:ext cx="295275" cy="294094"/>
    <xdr:pic>
      <xdr:nvPicPr>
        <xdr:cNvPr id="28" name="Afbeelding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4229100"/>
          <a:ext cx="295275" cy="294094"/>
        </a:xfrm>
        <a:prstGeom prst="rect">
          <a:avLst/>
        </a:prstGeom>
      </xdr:spPr>
    </xdr:pic>
    <xdr:clientData/>
  </xdr:oneCellAnchor>
  <xdr:oneCellAnchor>
    <xdr:from>
      <xdr:col>1</xdr:col>
      <xdr:colOff>285750</xdr:colOff>
      <xdr:row>14</xdr:row>
      <xdr:rowOff>19050</xdr:rowOff>
    </xdr:from>
    <xdr:ext cx="255785" cy="257175"/>
    <xdr:pic>
      <xdr:nvPicPr>
        <xdr:cNvPr id="29" name="Afbeelding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4229100"/>
          <a:ext cx="255785" cy="257175"/>
        </a:xfrm>
        <a:prstGeom prst="rect">
          <a:avLst/>
        </a:prstGeom>
      </xdr:spPr>
    </xdr:pic>
    <xdr:clientData/>
  </xdr:oneCellAnchor>
  <xdr:oneCellAnchor>
    <xdr:from>
      <xdr:col>1</xdr:col>
      <xdr:colOff>781050</xdr:colOff>
      <xdr:row>14</xdr:row>
      <xdr:rowOff>19050</xdr:rowOff>
    </xdr:from>
    <xdr:ext cx="295275" cy="294094"/>
    <xdr:pic>
      <xdr:nvPicPr>
        <xdr:cNvPr id="30" name="Afbeelding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4229100"/>
          <a:ext cx="295275" cy="294094"/>
        </a:xfrm>
        <a:prstGeom prst="rect">
          <a:avLst/>
        </a:prstGeom>
      </xdr:spPr>
    </xdr:pic>
    <xdr:clientData/>
  </xdr:oneCellAnchor>
  <xdr:twoCellAnchor>
    <xdr:from>
      <xdr:col>1</xdr:col>
      <xdr:colOff>104775</xdr:colOff>
      <xdr:row>18</xdr:row>
      <xdr:rowOff>9525</xdr:rowOff>
    </xdr:from>
    <xdr:to>
      <xdr:col>1</xdr:col>
      <xdr:colOff>657225</xdr:colOff>
      <xdr:row>18</xdr:row>
      <xdr:rowOff>272098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5905500"/>
          <a:ext cx="552450" cy="262573"/>
        </a:xfrm>
        <a:prstGeom prst="rect">
          <a:avLst/>
        </a:prstGeom>
      </xdr:spPr>
    </xdr:pic>
    <xdr:clientData/>
  </xdr:twoCellAnchor>
  <xdr:oneCellAnchor>
    <xdr:from>
      <xdr:col>1</xdr:col>
      <xdr:colOff>28575</xdr:colOff>
      <xdr:row>19</xdr:row>
      <xdr:rowOff>66675</xdr:rowOff>
    </xdr:from>
    <xdr:ext cx="217891" cy="219075"/>
    <xdr:pic>
      <xdr:nvPicPr>
        <xdr:cNvPr id="34" name="Afbeelding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6286500"/>
          <a:ext cx="217891" cy="219075"/>
        </a:xfrm>
        <a:prstGeom prst="rect">
          <a:avLst/>
        </a:prstGeom>
      </xdr:spPr>
    </xdr:pic>
    <xdr:clientData/>
  </xdr:oneCellAnchor>
  <xdr:twoCellAnchor>
    <xdr:from>
      <xdr:col>1</xdr:col>
      <xdr:colOff>304800</xdr:colOff>
      <xdr:row>19</xdr:row>
      <xdr:rowOff>47626</xdr:rowOff>
    </xdr:from>
    <xdr:to>
      <xdr:col>1</xdr:col>
      <xdr:colOff>733425</xdr:colOff>
      <xdr:row>19</xdr:row>
      <xdr:rowOff>270826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6267451"/>
          <a:ext cx="428625" cy="22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110" zoomScaleNormal="110" workbookViewId="0">
      <selection activeCell="I16" sqref="I16"/>
    </sheetView>
  </sheetViews>
  <sheetFormatPr defaultRowHeight="14.4" x14ac:dyDescent="0.3"/>
  <cols>
    <col min="1" max="1" width="30" customWidth="1"/>
    <col min="2" max="2" width="16.6640625" style="1" customWidth="1"/>
    <col min="3" max="3" width="14.5546875" customWidth="1"/>
    <col min="4" max="4" width="44.44140625" customWidth="1"/>
    <col min="5" max="5" width="12.33203125" customWidth="1"/>
  </cols>
  <sheetData>
    <row r="1" spans="1:9" ht="20.399999999999999" x14ac:dyDescent="0.35">
      <c r="A1" s="67" t="s">
        <v>59</v>
      </c>
      <c r="B1" s="67"/>
      <c r="C1" s="67"/>
      <c r="D1" s="67"/>
      <c r="E1" s="67"/>
      <c r="F1" s="2"/>
      <c r="G1" s="2"/>
      <c r="H1" s="2"/>
      <c r="I1" s="2"/>
    </row>
    <row r="2" spans="1:9" ht="20.399999999999999" x14ac:dyDescent="0.35">
      <c r="A2" s="67" t="s">
        <v>58</v>
      </c>
      <c r="B2" s="67"/>
      <c r="C2" s="67"/>
      <c r="D2" s="67"/>
      <c r="E2" s="67"/>
      <c r="F2" s="67"/>
      <c r="G2" s="2"/>
      <c r="H2" s="2"/>
      <c r="I2" s="2"/>
    </row>
    <row r="3" spans="1:9" ht="23.25" customHeight="1" x14ac:dyDescent="0.3">
      <c r="A3" s="2"/>
      <c r="B3" s="3"/>
      <c r="C3" s="2"/>
      <c r="D3" s="2"/>
      <c r="E3" s="2"/>
      <c r="F3" s="2"/>
      <c r="G3" s="2"/>
      <c r="H3" s="2"/>
      <c r="I3" s="2"/>
    </row>
    <row r="4" spans="1:9" ht="24" customHeight="1" thickBot="1" x14ac:dyDescent="0.35">
      <c r="A4" s="4" t="s">
        <v>11</v>
      </c>
      <c r="B4" s="7" t="s">
        <v>64</v>
      </c>
      <c r="C4" s="4" t="s">
        <v>24</v>
      </c>
      <c r="E4" s="2"/>
      <c r="F4" s="2"/>
      <c r="G4" s="2"/>
      <c r="H4" s="2"/>
      <c r="I4" s="2"/>
    </row>
    <row r="5" spans="1:9" ht="26.1" customHeight="1" thickBot="1" x14ac:dyDescent="0.35">
      <c r="A5" s="61" t="s">
        <v>0</v>
      </c>
      <c r="B5" s="60" t="s">
        <v>23</v>
      </c>
      <c r="C5" s="63" t="s">
        <v>16</v>
      </c>
      <c r="D5" s="64"/>
      <c r="E5" s="9" t="s">
        <v>9</v>
      </c>
      <c r="F5" s="9" t="s">
        <v>17</v>
      </c>
      <c r="G5" s="2"/>
      <c r="H5" s="2"/>
      <c r="I5" s="2"/>
    </row>
    <row r="6" spans="1:9" ht="26.1" customHeight="1" x14ac:dyDescent="0.3">
      <c r="A6" s="70" t="s">
        <v>10</v>
      </c>
      <c r="B6" s="60"/>
      <c r="C6" s="71"/>
      <c r="D6" s="71" t="s">
        <v>42</v>
      </c>
      <c r="E6" s="18"/>
      <c r="F6" s="18"/>
      <c r="G6" s="2"/>
      <c r="H6" s="2"/>
      <c r="I6" s="2"/>
    </row>
    <row r="7" spans="1:9" ht="26.1" customHeight="1" x14ac:dyDescent="0.3">
      <c r="A7" s="22"/>
      <c r="B7" s="23"/>
      <c r="C7" s="31"/>
      <c r="D7" s="31" t="s">
        <v>31</v>
      </c>
      <c r="E7" s="22"/>
      <c r="F7" s="22"/>
      <c r="G7" s="2"/>
      <c r="H7" s="2"/>
      <c r="I7" s="2"/>
    </row>
    <row r="8" spans="1:9" ht="26.1" customHeight="1" thickBot="1" x14ac:dyDescent="0.35">
      <c r="A8" s="19"/>
      <c r="B8" s="11"/>
      <c r="C8" s="32"/>
      <c r="D8" s="33" t="s">
        <v>30</v>
      </c>
      <c r="E8" s="19"/>
      <c r="F8" s="19"/>
      <c r="G8" s="2"/>
      <c r="H8" s="2"/>
      <c r="I8" s="2"/>
    </row>
    <row r="9" spans="1:9" ht="26.1" customHeight="1" thickBot="1" x14ac:dyDescent="0.35">
      <c r="A9" s="12" t="s">
        <v>12</v>
      </c>
      <c r="B9" s="53" t="e">
        <f>B4-(40*7)+(12*7)</f>
        <v>#VALUE!</v>
      </c>
      <c r="C9" s="34"/>
      <c r="D9" s="34" t="s">
        <v>43</v>
      </c>
      <c r="E9" s="21"/>
      <c r="F9" s="21"/>
      <c r="G9" s="2"/>
      <c r="H9" s="2"/>
      <c r="I9" s="2"/>
    </row>
    <row r="10" spans="1:9" ht="26.1" customHeight="1" thickBot="1" x14ac:dyDescent="0.35">
      <c r="A10" s="13" t="s">
        <v>13</v>
      </c>
      <c r="B10" s="53" t="e">
        <f>B4-(40*7)+(15*7)</f>
        <v>#VALUE!</v>
      </c>
      <c r="C10" s="35"/>
      <c r="D10" s="35" t="s">
        <v>31</v>
      </c>
      <c r="E10" s="21"/>
      <c r="F10" s="21"/>
      <c r="G10" s="2"/>
      <c r="H10" s="2"/>
      <c r="I10" s="2"/>
    </row>
    <row r="11" spans="1:9" ht="26.1" customHeight="1" thickBot="1" x14ac:dyDescent="0.35">
      <c r="A11" s="13" t="s">
        <v>14</v>
      </c>
      <c r="B11" s="53" t="e">
        <f>B4-(40*7)+(20*7)</f>
        <v>#VALUE!</v>
      </c>
      <c r="C11" s="34"/>
      <c r="D11" s="34" t="s">
        <v>45</v>
      </c>
      <c r="E11" s="21"/>
      <c r="F11" s="21"/>
      <c r="G11" s="2"/>
      <c r="H11" s="2"/>
      <c r="I11" s="2"/>
    </row>
    <row r="12" spans="1:9" ht="26.1" customHeight="1" thickBot="1" x14ac:dyDescent="0.35">
      <c r="A12" s="13" t="s">
        <v>1</v>
      </c>
      <c r="B12" s="53" t="e">
        <f>B4-(40*7)+(25*7)</f>
        <v>#VALUE!</v>
      </c>
      <c r="C12" s="35"/>
      <c r="D12" s="35" t="s">
        <v>62</v>
      </c>
      <c r="E12" s="21"/>
      <c r="F12" s="21"/>
      <c r="G12" s="2"/>
      <c r="H12" s="2"/>
      <c r="I12" s="2"/>
    </row>
    <row r="13" spans="1:9" ht="26.1" customHeight="1" thickBot="1" x14ac:dyDescent="0.35">
      <c r="A13" s="13"/>
      <c r="B13" s="53" t="e">
        <f>B4-(40*7)+(25*7)</f>
        <v>#VALUE!</v>
      </c>
      <c r="C13" s="35"/>
      <c r="D13" s="35" t="s">
        <v>63</v>
      </c>
      <c r="E13" s="21"/>
      <c r="F13" s="21"/>
      <c r="G13" s="2"/>
      <c r="H13" s="2"/>
      <c r="I13" s="2"/>
    </row>
    <row r="14" spans="1:9" ht="26.1" customHeight="1" thickBot="1" x14ac:dyDescent="0.35">
      <c r="A14" s="13"/>
      <c r="B14" s="53" t="e">
        <f>B4-(40*7)+(25*7)</f>
        <v>#VALUE!</v>
      </c>
      <c r="C14" s="35"/>
      <c r="D14" s="35" t="s">
        <v>54</v>
      </c>
      <c r="E14" s="21"/>
      <c r="F14" s="21"/>
      <c r="G14" s="2"/>
      <c r="H14" s="2"/>
      <c r="I14" s="2"/>
    </row>
    <row r="15" spans="1:9" ht="26.1" customHeight="1" thickBot="1" x14ac:dyDescent="0.35">
      <c r="A15" s="13" t="s">
        <v>4</v>
      </c>
      <c r="B15" s="53" t="e">
        <f>B4-(40*7)+(32*7)</f>
        <v>#VALUE!</v>
      </c>
      <c r="C15" s="34"/>
      <c r="D15" s="34" t="s">
        <v>46</v>
      </c>
      <c r="E15" s="21"/>
      <c r="F15" s="21"/>
      <c r="G15" s="2"/>
      <c r="H15" s="2"/>
      <c r="I15" s="2"/>
    </row>
    <row r="16" spans="1:9" ht="26.1" customHeight="1" thickBot="1" x14ac:dyDescent="0.35">
      <c r="A16" s="13" t="s">
        <v>5</v>
      </c>
      <c r="B16" s="53" t="e">
        <f>B4-(40*7)+(35*7)</f>
        <v>#VALUE!</v>
      </c>
      <c r="C16" s="35"/>
      <c r="D16" s="35" t="s">
        <v>31</v>
      </c>
      <c r="E16" s="21"/>
      <c r="F16" s="21"/>
      <c r="G16" s="2"/>
      <c r="H16" s="2"/>
      <c r="I16" s="2"/>
    </row>
    <row r="17" spans="1:9" ht="26.1" customHeight="1" thickBot="1" x14ac:dyDescent="0.35">
      <c r="A17" s="13"/>
      <c r="B17" s="53" t="e">
        <f>B4-(40*7)+(35*7)</f>
        <v>#VALUE!</v>
      </c>
      <c r="C17" s="35"/>
      <c r="D17" s="35" t="s">
        <v>54</v>
      </c>
      <c r="E17" s="21"/>
      <c r="F17" s="21"/>
      <c r="G17" s="2"/>
      <c r="H17" s="2"/>
      <c r="I17" s="2"/>
    </row>
    <row r="18" spans="1:9" ht="26.1" customHeight="1" thickBot="1" x14ac:dyDescent="0.35">
      <c r="A18" s="12" t="s">
        <v>6</v>
      </c>
      <c r="B18" s="53" t="e">
        <f>B4-(40*7)+(37*7)</f>
        <v>#VALUE!</v>
      </c>
      <c r="C18" s="34"/>
      <c r="D18" s="34" t="s">
        <v>44</v>
      </c>
      <c r="E18" s="21"/>
      <c r="F18" s="21"/>
      <c r="G18" s="2"/>
      <c r="H18" s="2"/>
      <c r="I18" s="2"/>
    </row>
    <row r="19" spans="1:9" ht="26.1" customHeight="1" thickBot="1" x14ac:dyDescent="0.35">
      <c r="A19" s="14" t="s">
        <v>55</v>
      </c>
      <c r="B19" s="53" t="e">
        <f>B4-(40*7)+(38*7)</f>
        <v>#VALUE!</v>
      </c>
      <c r="C19" s="34"/>
      <c r="D19" s="54" t="s">
        <v>31</v>
      </c>
      <c r="E19" s="21"/>
      <c r="F19" s="21"/>
      <c r="G19" s="2"/>
      <c r="H19" s="2"/>
      <c r="I19" s="2"/>
    </row>
    <row r="20" spans="1:9" ht="26.1" customHeight="1" thickBot="1" x14ac:dyDescent="0.35">
      <c r="A20" s="13" t="s">
        <v>7</v>
      </c>
      <c r="B20" s="53" t="e">
        <f>B4-(40*7)+(39*7)</f>
        <v>#VALUE!</v>
      </c>
      <c r="C20" s="36" t="s">
        <v>56</v>
      </c>
      <c r="D20" s="35" t="s">
        <v>3</v>
      </c>
      <c r="E20" s="21"/>
      <c r="F20" s="21"/>
      <c r="G20" s="2"/>
      <c r="H20" s="2"/>
      <c r="I20" s="2"/>
    </row>
    <row r="21" spans="1:9" ht="26.1" customHeight="1" thickBot="1" x14ac:dyDescent="0.35">
      <c r="A21" s="13" t="s">
        <v>8</v>
      </c>
      <c r="B21" s="53" t="e">
        <f>B4-(40*7)+(40*7)</f>
        <v>#VALUE!</v>
      </c>
      <c r="C21" s="34"/>
      <c r="D21" s="34" t="s">
        <v>3</v>
      </c>
      <c r="E21" s="21"/>
      <c r="F21" s="21"/>
      <c r="G21" s="2"/>
      <c r="H21" s="2"/>
      <c r="I21" s="2"/>
    </row>
    <row r="22" spans="1:9" ht="6" customHeight="1" x14ac:dyDescent="0.3">
      <c r="A22" s="2"/>
      <c r="B22" s="5"/>
      <c r="C22" s="37"/>
      <c r="D22" s="37"/>
      <c r="E22" s="2"/>
      <c r="F22" s="2"/>
      <c r="G22" s="2"/>
      <c r="H22" s="2"/>
      <c r="I22" s="2"/>
    </row>
    <row r="23" spans="1:9" ht="15.9" customHeight="1" x14ac:dyDescent="0.3">
      <c r="A23" s="6" t="s">
        <v>15</v>
      </c>
      <c r="B23" s="5"/>
      <c r="C23" s="37"/>
      <c r="D23" s="37"/>
      <c r="E23" s="2"/>
      <c r="F23" s="2"/>
      <c r="G23" s="2"/>
      <c r="H23" s="2"/>
      <c r="I23" s="2"/>
    </row>
    <row r="24" spans="1:9" ht="15.9" customHeight="1" thickBot="1" x14ac:dyDescent="0.35">
      <c r="A24" s="6"/>
      <c r="B24" s="5"/>
      <c r="C24" s="37"/>
      <c r="D24" s="37"/>
      <c r="E24" s="2"/>
      <c r="F24" s="2"/>
      <c r="G24" s="2"/>
      <c r="H24" s="2"/>
      <c r="I24" s="2"/>
    </row>
    <row r="25" spans="1:9" ht="30" customHeight="1" thickBot="1" x14ac:dyDescent="0.35">
      <c r="A25" s="26" t="s">
        <v>36</v>
      </c>
      <c r="B25" s="9" t="s">
        <v>23</v>
      </c>
      <c r="C25" s="65" t="s">
        <v>16</v>
      </c>
      <c r="D25" s="66"/>
      <c r="E25" s="9" t="s">
        <v>9</v>
      </c>
      <c r="F25" s="9" t="s">
        <v>17</v>
      </c>
      <c r="G25" s="2"/>
      <c r="H25" s="2"/>
      <c r="I25" s="2"/>
    </row>
    <row r="26" spans="1:9" ht="26.1" customHeight="1" thickBot="1" x14ac:dyDescent="0.35">
      <c r="A26" s="55" t="s">
        <v>57</v>
      </c>
      <c r="B26" s="59" t="e">
        <f>B4+2</f>
        <v>#VALUE!</v>
      </c>
      <c r="C26" s="57"/>
      <c r="D26" s="58" t="s">
        <v>31</v>
      </c>
      <c r="E26" s="21"/>
      <c r="F26" s="21"/>
      <c r="G26" s="2"/>
      <c r="H26" s="2"/>
      <c r="I26" s="2"/>
    </row>
    <row r="27" spans="1:9" ht="26.1" customHeight="1" thickBot="1" x14ac:dyDescent="0.35">
      <c r="A27" s="55" t="s">
        <v>50</v>
      </c>
      <c r="B27" s="56" t="e">
        <f>B4+7</f>
        <v>#VALUE!</v>
      </c>
      <c r="C27" s="62" t="s">
        <v>65</v>
      </c>
      <c r="D27" s="57" t="s">
        <v>60</v>
      </c>
      <c r="E27" s="48"/>
      <c r="F27" s="48"/>
      <c r="G27" s="2"/>
      <c r="H27" s="2"/>
      <c r="I27" s="2"/>
    </row>
    <row r="28" spans="1:9" ht="26.1" customHeight="1" thickBot="1" x14ac:dyDescent="0.35">
      <c r="A28" s="28" t="s">
        <v>27</v>
      </c>
      <c r="B28" s="29" t="e">
        <f>B4+(4*7)</f>
        <v>#VALUE!</v>
      </c>
      <c r="C28" s="38"/>
      <c r="D28" s="39" t="s">
        <v>54</v>
      </c>
      <c r="E28" s="27"/>
      <c r="F28" s="27"/>
      <c r="G28" s="2"/>
      <c r="H28" s="2"/>
      <c r="I28" s="2"/>
    </row>
    <row r="29" spans="1:9" ht="26.1" customHeight="1" thickBot="1" x14ac:dyDescent="0.35">
      <c r="A29" s="28" t="s">
        <v>29</v>
      </c>
      <c r="B29" s="29" t="e">
        <f>B4+(6*7)</f>
        <v>#VALUE!</v>
      </c>
      <c r="C29" s="62" t="s">
        <v>65</v>
      </c>
      <c r="D29" s="39" t="s">
        <v>61</v>
      </c>
      <c r="E29" s="27"/>
      <c r="F29" s="27"/>
      <c r="G29" s="2"/>
      <c r="H29" s="2"/>
      <c r="I29" s="2"/>
    </row>
    <row r="30" spans="1:9" x14ac:dyDescent="0.3">
      <c r="A30" s="2"/>
      <c r="B30" s="3"/>
      <c r="C30" s="2"/>
      <c r="D30" s="2"/>
      <c r="E30" s="2"/>
      <c r="F30" s="2"/>
      <c r="G30" s="2"/>
      <c r="H30" s="2"/>
      <c r="I30" s="2"/>
    </row>
    <row r="31" spans="1:9" x14ac:dyDescent="0.3">
      <c r="B31" s="3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3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3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3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3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3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/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3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3"/>
      <c r="C41" s="2"/>
      <c r="D41" s="2"/>
      <c r="E41" s="2"/>
      <c r="F41" s="2"/>
      <c r="G41" s="2"/>
      <c r="H41" s="2"/>
      <c r="I41" s="2"/>
    </row>
    <row r="42" spans="1:9" x14ac:dyDescent="0.3">
      <c r="A42" s="2"/>
      <c r="B42" s="3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3"/>
      <c r="C43" s="2"/>
      <c r="D43" s="2"/>
      <c r="E43" s="2"/>
      <c r="F43" s="2"/>
      <c r="G43" s="2"/>
      <c r="H43" s="2"/>
      <c r="I43" s="2"/>
    </row>
    <row r="44" spans="1:9" x14ac:dyDescent="0.3">
      <c r="A44" s="2"/>
      <c r="B44" s="3"/>
      <c r="C44" s="2"/>
      <c r="D44" s="2"/>
      <c r="E44" s="2"/>
      <c r="F44" s="2"/>
      <c r="G44" s="2"/>
      <c r="H44" s="2"/>
      <c r="I44" s="2"/>
    </row>
    <row r="45" spans="1:9" x14ac:dyDescent="0.3">
      <c r="A45" s="2"/>
      <c r="B45" s="3"/>
      <c r="C45" s="2"/>
      <c r="D45" s="2"/>
      <c r="E45" s="2"/>
      <c r="F45" s="2"/>
      <c r="G45" s="2"/>
      <c r="H45" s="2"/>
      <c r="I45" s="2"/>
    </row>
  </sheetData>
  <mergeCells count="4">
    <mergeCell ref="C5:D5"/>
    <mergeCell ref="C25:D25"/>
    <mergeCell ref="A2:F2"/>
    <mergeCell ref="A1:E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H19" sqref="G19:H20"/>
    </sheetView>
  </sheetViews>
  <sheetFormatPr defaultRowHeight="14.4" x14ac:dyDescent="0.3"/>
  <cols>
    <col min="1" max="1" width="27.5546875" customWidth="1"/>
    <col min="2" max="2" width="15.6640625" customWidth="1"/>
    <col min="3" max="3" width="43.5546875" customWidth="1"/>
  </cols>
  <sheetData>
    <row r="1" spans="1:3" ht="26.1" customHeight="1" thickBot="1" x14ac:dyDescent="0.35">
      <c r="A1" s="8" t="s">
        <v>0</v>
      </c>
      <c r="B1" s="68" t="s">
        <v>16</v>
      </c>
      <c r="C1" s="69"/>
    </row>
    <row r="2" spans="1:3" ht="26.1" customHeight="1" x14ac:dyDescent="0.3">
      <c r="A2" s="10" t="s">
        <v>10</v>
      </c>
      <c r="B2" s="10"/>
      <c r="C2" s="10" t="s">
        <v>39</v>
      </c>
    </row>
    <row r="3" spans="1:3" ht="26.1" customHeight="1" x14ac:dyDescent="0.3">
      <c r="A3" s="22"/>
      <c r="B3" s="24"/>
      <c r="C3" s="30" t="s">
        <v>18</v>
      </c>
    </row>
    <row r="4" spans="1:3" ht="26.1" customHeight="1" thickBot="1" x14ac:dyDescent="0.35">
      <c r="A4" s="19"/>
      <c r="B4" s="20"/>
      <c r="C4" s="40" t="s">
        <v>30</v>
      </c>
    </row>
    <row r="5" spans="1:3" ht="26.1" customHeight="1" thickBot="1" x14ac:dyDescent="0.35">
      <c r="A5" s="12" t="s">
        <v>12</v>
      </c>
      <c r="B5" s="12"/>
      <c r="C5" s="12" t="s">
        <v>19</v>
      </c>
    </row>
    <row r="6" spans="1:3" ht="26.1" customHeight="1" thickBot="1" x14ac:dyDescent="0.35">
      <c r="A6" s="13" t="s">
        <v>13</v>
      </c>
      <c r="B6" s="16"/>
      <c r="C6" s="16" t="s">
        <v>40</v>
      </c>
    </row>
    <row r="7" spans="1:3" ht="26.1" customHeight="1" thickBot="1" x14ac:dyDescent="0.35">
      <c r="A7" s="13" t="s">
        <v>14</v>
      </c>
      <c r="B7" s="12"/>
      <c r="C7" s="12" t="s">
        <v>20</v>
      </c>
    </row>
    <row r="8" spans="1:3" ht="26.1" customHeight="1" thickBot="1" x14ac:dyDescent="0.35">
      <c r="A8" s="13" t="s">
        <v>1</v>
      </c>
      <c r="B8" s="16"/>
      <c r="C8" s="16" t="s">
        <v>40</v>
      </c>
    </row>
    <row r="9" spans="1:3" ht="26.1" customHeight="1" thickBot="1" x14ac:dyDescent="0.35">
      <c r="A9" s="14" t="s">
        <v>2</v>
      </c>
      <c r="B9" s="15"/>
      <c r="C9" s="15" t="s">
        <v>3</v>
      </c>
    </row>
    <row r="10" spans="1:3" ht="26.1" customHeight="1" thickBot="1" x14ac:dyDescent="0.35">
      <c r="A10" s="13" t="s">
        <v>25</v>
      </c>
      <c r="B10" s="12"/>
      <c r="C10" s="41" t="s">
        <v>26</v>
      </c>
    </row>
    <row r="11" spans="1:3" ht="26.1" customHeight="1" thickBot="1" x14ac:dyDescent="0.35">
      <c r="A11" s="13" t="s">
        <v>4</v>
      </c>
      <c r="B11" s="12"/>
      <c r="C11" s="12" t="s">
        <v>21</v>
      </c>
    </row>
    <row r="12" spans="1:3" ht="26.1" customHeight="1" thickBot="1" x14ac:dyDescent="0.35">
      <c r="A12" s="13" t="s">
        <v>5</v>
      </c>
      <c r="B12" s="16"/>
      <c r="C12" s="16" t="s">
        <v>41</v>
      </c>
    </row>
    <row r="13" spans="1:3" ht="26.1" customHeight="1" thickBot="1" x14ac:dyDescent="0.35">
      <c r="A13" s="13" t="s">
        <v>6</v>
      </c>
      <c r="B13" s="12"/>
      <c r="C13" s="12" t="s">
        <v>3</v>
      </c>
    </row>
    <row r="14" spans="1:3" ht="26.1" customHeight="1" thickBot="1" x14ac:dyDescent="0.35">
      <c r="A14" s="13" t="s">
        <v>7</v>
      </c>
      <c r="B14" s="17" t="s">
        <v>22</v>
      </c>
      <c r="C14" s="16" t="s">
        <v>37</v>
      </c>
    </row>
    <row r="15" spans="1:3" ht="26.1" customHeight="1" thickBot="1" x14ac:dyDescent="0.35">
      <c r="A15" s="13" t="s">
        <v>8</v>
      </c>
      <c r="B15" s="12"/>
      <c r="C15" s="12" t="s">
        <v>3</v>
      </c>
    </row>
    <row r="16" spans="1:3" ht="26.1" customHeight="1" thickBot="1" x14ac:dyDescent="0.35">
      <c r="A16" s="52"/>
      <c r="B16" s="52"/>
      <c r="C16" s="52"/>
    </row>
    <row r="17" spans="1:6" ht="26.1" customHeight="1" thickBot="1" x14ac:dyDescent="0.35">
      <c r="A17" s="26" t="s">
        <v>36</v>
      </c>
      <c r="B17" s="68" t="s">
        <v>16</v>
      </c>
      <c r="C17" s="69"/>
    </row>
    <row r="18" spans="1:6" ht="26.1" customHeight="1" thickBot="1" x14ac:dyDescent="0.35">
      <c r="A18" s="46" t="s">
        <v>50</v>
      </c>
      <c r="B18" s="47" t="s">
        <v>51</v>
      </c>
      <c r="C18" s="49" t="s">
        <v>52</v>
      </c>
      <c r="D18" s="2"/>
      <c r="E18" s="2"/>
      <c r="F18" s="2"/>
    </row>
    <row r="19" spans="1:6" ht="26.1" customHeight="1" thickBot="1" x14ac:dyDescent="0.35">
      <c r="A19" s="28" t="s">
        <v>27</v>
      </c>
      <c r="B19" s="27"/>
      <c r="C19" s="42" t="s">
        <v>28</v>
      </c>
    </row>
    <row r="20" spans="1:6" ht="26.1" customHeight="1" thickBot="1" x14ac:dyDescent="0.35">
      <c r="A20" s="28" t="s">
        <v>29</v>
      </c>
      <c r="B20" s="17" t="s">
        <v>22</v>
      </c>
      <c r="C20" s="28" t="s">
        <v>38</v>
      </c>
    </row>
    <row r="21" spans="1:6" ht="15" customHeight="1" x14ac:dyDescent="0.3">
      <c r="A21" s="6" t="s">
        <v>15</v>
      </c>
    </row>
  </sheetData>
  <mergeCells count="2">
    <mergeCell ref="B1:C1"/>
    <mergeCell ref="B17:C1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>
      <selection activeCell="G7" sqref="G7"/>
    </sheetView>
  </sheetViews>
  <sheetFormatPr defaultRowHeight="14.4" x14ac:dyDescent="0.3"/>
  <cols>
    <col min="1" max="1" width="27.44140625" customWidth="1"/>
    <col min="2" max="2" width="19.6640625" customWidth="1"/>
    <col min="3" max="3" width="38" customWidth="1"/>
  </cols>
  <sheetData>
    <row r="1" spans="1:3" ht="26.1" customHeight="1" thickBot="1" x14ac:dyDescent="0.35">
      <c r="A1" s="8" t="s">
        <v>0</v>
      </c>
      <c r="B1" s="68" t="s">
        <v>16</v>
      </c>
      <c r="C1" s="69"/>
    </row>
    <row r="2" spans="1:3" ht="26.1" customHeight="1" x14ac:dyDescent="0.3">
      <c r="A2" s="10" t="s">
        <v>10</v>
      </c>
      <c r="B2" s="10"/>
      <c r="C2" s="10" t="s">
        <v>39</v>
      </c>
    </row>
    <row r="3" spans="1:3" ht="26.1" customHeight="1" x14ac:dyDescent="0.3">
      <c r="A3" s="22"/>
      <c r="B3" s="24"/>
      <c r="C3" s="43" t="s">
        <v>31</v>
      </c>
    </row>
    <row r="4" spans="1:3" ht="26.1" customHeight="1" thickBot="1" x14ac:dyDescent="0.35">
      <c r="A4" s="19"/>
      <c r="B4" s="20"/>
      <c r="C4" s="40" t="s">
        <v>30</v>
      </c>
    </row>
    <row r="5" spans="1:3" ht="26.1" customHeight="1" thickBot="1" x14ac:dyDescent="0.35">
      <c r="A5" s="12" t="s">
        <v>12</v>
      </c>
      <c r="B5" s="12" t="s">
        <v>32</v>
      </c>
      <c r="C5" s="12" t="s">
        <v>19</v>
      </c>
    </row>
    <row r="6" spans="1:3" ht="26.1" customHeight="1" thickBot="1" x14ac:dyDescent="0.35">
      <c r="A6" s="13" t="s">
        <v>13</v>
      </c>
      <c r="B6" s="16"/>
      <c r="C6" s="44" t="s">
        <v>31</v>
      </c>
    </row>
    <row r="7" spans="1:3" ht="26.1" customHeight="1" thickBot="1" x14ac:dyDescent="0.35">
      <c r="A7" s="13" t="s">
        <v>14</v>
      </c>
      <c r="B7" s="12"/>
      <c r="C7" s="12" t="s">
        <v>20</v>
      </c>
    </row>
    <row r="8" spans="1:3" ht="26.1" customHeight="1" thickBot="1" x14ac:dyDescent="0.35">
      <c r="A8" s="13" t="s">
        <v>33</v>
      </c>
      <c r="B8" s="16"/>
      <c r="C8" s="44" t="s">
        <v>53</v>
      </c>
    </row>
    <row r="9" spans="1:3" ht="26.1" customHeight="1" thickBot="1" x14ac:dyDescent="0.35">
      <c r="A9" s="14" t="s">
        <v>2</v>
      </c>
      <c r="B9" s="15"/>
      <c r="C9" s="45" t="s">
        <v>31</v>
      </c>
    </row>
    <row r="10" spans="1:3" ht="26.1" customHeight="1" thickBot="1" x14ac:dyDescent="0.35">
      <c r="A10" s="13" t="s">
        <v>25</v>
      </c>
      <c r="B10" s="12"/>
      <c r="C10" s="41" t="s">
        <v>26</v>
      </c>
    </row>
    <row r="11" spans="1:3" ht="26.1" customHeight="1" thickBot="1" x14ac:dyDescent="0.35">
      <c r="A11" s="13" t="s">
        <v>4</v>
      </c>
      <c r="B11" s="12" t="s">
        <v>34</v>
      </c>
      <c r="C11" s="12" t="s">
        <v>35</v>
      </c>
    </row>
    <row r="12" spans="1:3" ht="26.1" customHeight="1" thickBot="1" x14ac:dyDescent="0.35">
      <c r="A12" s="13" t="s">
        <v>5</v>
      </c>
      <c r="B12" s="16"/>
      <c r="C12" s="44" t="s">
        <v>31</v>
      </c>
    </row>
    <row r="13" spans="1:3" ht="26.1" customHeight="1" thickBot="1" x14ac:dyDescent="0.35">
      <c r="A13" s="13" t="s">
        <v>6</v>
      </c>
      <c r="B13" s="12" t="s">
        <v>34</v>
      </c>
      <c r="C13" s="12" t="s">
        <v>47</v>
      </c>
    </row>
    <row r="14" spans="1:3" ht="26.1" customHeight="1" thickBot="1" x14ac:dyDescent="0.35">
      <c r="A14" s="13" t="s">
        <v>7</v>
      </c>
      <c r="B14" s="12" t="s">
        <v>34</v>
      </c>
      <c r="C14" s="25" t="s">
        <v>48</v>
      </c>
    </row>
    <row r="15" spans="1:3" ht="26.1" customHeight="1" thickBot="1" x14ac:dyDescent="0.35">
      <c r="A15" s="13" t="s">
        <v>8</v>
      </c>
      <c r="B15" s="12" t="s">
        <v>34</v>
      </c>
      <c r="C15" s="12" t="s">
        <v>49</v>
      </c>
    </row>
    <row r="16" spans="1:3" s="51" customFormat="1" ht="26.1" customHeight="1" thickBot="1" x14ac:dyDescent="0.35">
      <c r="A16" s="52"/>
      <c r="B16" s="52"/>
      <c r="C16" s="52"/>
    </row>
    <row r="17" spans="1:6" ht="26.1" customHeight="1" thickBot="1" x14ac:dyDescent="0.35">
      <c r="A17" s="26" t="s">
        <v>36</v>
      </c>
      <c r="B17" s="68" t="s">
        <v>16</v>
      </c>
      <c r="C17" s="69"/>
    </row>
    <row r="18" spans="1:6" ht="26.1" customHeight="1" thickBot="1" x14ac:dyDescent="0.35">
      <c r="A18" s="46" t="s">
        <v>50</v>
      </c>
      <c r="B18" s="47" t="s">
        <v>51</v>
      </c>
      <c r="C18" s="50" t="s">
        <v>31</v>
      </c>
      <c r="D18" s="2"/>
      <c r="E18" s="2"/>
      <c r="F18" s="2"/>
    </row>
    <row r="19" spans="1:6" ht="26.1" customHeight="1" thickBot="1" x14ac:dyDescent="0.35">
      <c r="A19" s="28" t="s">
        <v>27</v>
      </c>
      <c r="B19" s="27"/>
      <c r="C19" s="42" t="s">
        <v>28</v>
      </c>
    </row>
    <row r="20" spans="1:6" ht="26.1" customHeight="1" thickBot="1" x14ac:dyDescent="0.35">
      <c r="A20" s="28" t="s">
        <v>29</v>
      </c>
      <c r="B20" s="17" t="s">
        <v>22</v>
      </c>
      <c r="C20" s="28" t="s">
        <v>38</v>
      </c>
    </row>
    <row r="21" spans="1:6" ht="15" customHeight="1" x14ac:dyDescent="0.3">
      <c r="A21" s="6" t="s">
        <v>15</v>
      </c>
    </row>
  </sheetData>
  <mergeCells count="2">
    <mergeCell ref="B1:C1"/>
    <mergeCell ref="B17:C1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2020-08-13T10:08:54Z</dcterms:modified>
</cp:coreProperties>
</file>